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/>
  <mc:AlternateContent xmlns:mc="http://schemas.openxmlformats.org/markup-compatibility/2006">
    <mc:Choice Requires="x15">
      <x15ac:absPath xmlns:x15ac="http://schemas.microsoft.com/office/spreadsheetml/2010/11/ac" url="https://dtudk-my.sharepoint.com/personal/pokane_dtu_dk/Documents/CorRES_server/CorRES_web_server_demos/Videos_YouTube/1_ML/"/>
    </mc:Choice>
  </mc:AlternateContent>
  <xr:revisionPtr revIDLastSave="214" documentId="13_ncr:1_{7814B8BA-E7F2-43F6-8F48-405E168E5240}" xr6:coauthVersionLast="47" xr6:coauthVersionMax="47" xr10:uidLastSave="{1384440E-CA59-A843-90D7-8C3FA4C6B95C}"/>
  <bookViews>
    <workbookView xWindow="0" yWindow="620" windowWidth="51200" windowHeight="2818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P9" i="1" l="1"/>
  <c r="Q9" i="1" s="1"/>
  <c r="P8" i="1"/>
  <c r="Q8" i="1" s="1"/>
  <c r="P7" i="1"/>
  <c r="Q7" i="1" s="1"/>
  <c r="P6" i="1"/>
  <c r="Q6" i="1" s="1"/>
  <c r="P5" i="1"/>
  <c r="Q5" i="1" s="1"/>
  <c r="P4" i="1"/>
  <c r="Q4" i="1" s="1"/>
  <c r="P3" i="1"/>
  <c r="Q3" i="1" s="1"/>
  <c r="P2" i="1"/>
  <c r="Q2" i="1" s="1"/>
  <c r="O9" i="1"/>
  <c r="O8" i="1"/>
  <c r="O7" i="1"/>
  <c r="O6" i="1"/>
  <c r="O5" i="1"/>
  <c r="O4" i="1"/>
  <c r="O3" i="1"/>
  <c r="O2" i="1"/>
</calcChain>
</file>

<file path=xl/sharedStrings.xml><?xml version="1.0" encoding="utf-8"?>
<sst xmlns="http://schemas.openxmlformats.org/spreadsheetml/2006/main" count="33" uniqueCount="27">
  <si>
    <t>Name</t>
  </si>
  <si>
    <t>Latitude</t>
  </si>
  <si>
    <t>Longitude</t>
  </si>
  <si>
    <t>Region</t>
  </si>
  <si>
    <t>Installed_capacity_MW</t>
  </si>
  <si>
    <t>Hub_height</t>
  </si>
  <si>
    <t>Number_of_turbines</t>
  </si>
  <si>
    <t>ws_shutdown_begin</t>
  </si>
  <si>
    <t>ws_shutdown_end</t>
  </si>
  <si>
    <t>ws_restart_begin</t>
  </si>
  <si>
    <t>ws_restart_end</t>
  </si>
  <si>
    <t>Efficiency</t>
  </si>
  <si>
    <t>Middelgrunden</t>
  </si>
  <si>
    <t>Nysted Offshore</t>
  </si>
  <si>
    <t>Rodsand II</t>
  </si>
  <si>
    <t>Kriegers Flak</t>
  </si>
  <si>
    <t>Anholt</t>
  </si>
  <si>
    <t>Horns Rev 1</t>
  </si>
  <si>
    <t>Horns Rev 2</t>
  </si>
  <si>
    <t>Horns Rev 3</t>
  </si>
  <si>
    <t>Area_km2</t>
  </si>
  <si>
    <t>DK_East</t>
  </si>
  <si>
    <t>DK_West</t>
  </si>
  <si>
    <t>Rotor_diameter</t>
  </si>
  <si>
    <t>specific_power</t>
  </si>
  <si>
    <t>Turbine_rated_power</t>
  </si>
  <si>
    <t>wind_MW_per_km2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</si>
</sst>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Border="1" applyAlignment="1">
      <alignment horizontal="center" vertical="top"/>
    </xf>
    <xf numFmtId="0" fontId="0" fillId="0" borderId="1" xfId="0" applyBorder="1"/>
    <xf numFmtId="0" fontId="1" fillId="2" borderId="1" xfId="0" applyFont="1" applyFill="1" applyBorder="1" applyAlignment="1">
      <alignment horizontal="center" vertical="top"/>
    </xf>
    <xf numFmtId="0" fontId="1" fillId="3" borderId="1" xfId="0" applyFont="1" applyFill="1" applyBorder="1" applyAlignment="1">
      <alignment horizontal="center" vertical="top"/>
    </xf>
    <xf numFmtId="0" fontId="0" fillId="3" borderId="0" xfId="0" applyFill="1"/>
    <xf numFmtId="0" fontId="0" fillId="0" borderId="2" xfId="0" applyBorder="1"/>
    <xf numFmtId="0" fontId="4" fillId="0" borderId="3" xfId="0" applyFont="1" applyBorder="1" applyAlignment="1">
      <alignment horizontal="center" vertical="top"/>
    </xf>
    <xf numFmtId="164" fontId="0" fillId="2" borderId="0" xfId="0" applyNumberFormat="1" applyFill="1"/>
    <xf numFmtId="1" fontId="0" fillId="3" borderId="0" xfId="0" applyNumberFormat="1" applyFill="1"/>
    <xf numFmtId="0" fontId="1" fillId="4" borderId="1" xfId="0" applyFont="1" applyFill="1" applyBorder="1" applyAlignment="1">
      <alignment horizontal="center" vertical="top"/>
    </xf>
    <xf numFmtId="0" fontId="0" fillId="4" borderId="0" xfId="0" applyFill="1"/>
    <xf numFmtId="0" fontId="1" fillId="5" borderId="1" xfId="0" applyFont="1" applyFill="1" applyBorder="1" applyAlignment="1">
      <alignment horizontal="center" vertical="top"/>
    </xf>
    <xf numFmtId="0" fontId="3" fillId="5" borderId="1" xfId="0" applyFont="1" applyFill="1" applyBorder="1"/>
    <xf numFmtId="1" fontId="0" fillId="5" borderId="0" xfId="0" applyNumberFormat="1" applyFill="1"/>
    <xf numFmtId="2" fontId="0" fillId="5" borderId="0" xfId="0" applyNumberForma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9"/>
  <sheetViews>
    <sheetView tabSelected="1" zoomScale="150" workbookViewId="0">
      <selection activeCell="D5" sqref="D5"/>
    </sheetView>
  </sheetViews>
  <sheetFormatPr baseColWidth="10" defaultColWidth="8.83203125" defaultRowHeight="15" x14ac:dyDescent="0.2"/>
  <cols>
    <col min="1" max="1" width="13.6640625" style="6" bestFit="1" customWidth="1"/>
    <col min="2" max="2" width="8" bestFit="1" customWidth="1"/>
    <col min="3" max="3" width="7.6640625" bestFit="1" customWidth="1"/>
    <col min="4" max="4" width="9" bestFit="1" customWidth="1"/>
    <col min="5" max="5" width="10.1640625" bestFit="1" customWidth="1"/>
    <col min="6" max="6" width="13.6640625" bestFit="1" customWidth="1"/>
    <col min="7" max="7" width="18.33203125" bestFit="1" customWidth="1"/>
    <col min="8" max="8" width="17.5" bestFit="1" customWidth="1"/>
    <col min="9" max="9" width="17.1640625" bestFit="1" customWidth="1"/>
    <col min="10" max="10" width="8.5" bestFit="1" customWidth="1"/>
    <col min="11" max="11" width="17.33203125" bestFit="1" customWidth="1"/>
    <col min="12" max="12" width="16" bestFit="1" customWidth="1"/>
    <col min="13" max="13" width="14.6640625" bestFit="1" customWidth="1"/>
    <col min="14" max="14" width="13.33203125" bestFit="1" customWidth="1"/>
    <col min="15" max="15" width="12.83203125" bestFit="1" customWidth="1"/>
    <col min="16" max="16" width="19.33203125" bestFit="1" customWidth="1"/>
    <col min="17" max="17" width="9" bestFit="1" customWidth="1"/>
    <col min="18" max="18" width="17" bestFit="1" customWidth="1"/>
    <col min="19" max="19" width="15.5" bestFit="1" customWidth="1"/>
    <col min="20" max="20" width="14.33203125" bestFit="1" customWidth="1"/>
    <col min="21" max="21" width="13" bestFit="1" customWidth="1"/>
    <col min="22" max="22" width="8.5" bestFit="1" customWidth="1"/>
  </cols>
  <sheetData>
    <row r="1" spans="1:17" s="2" customFormat="1" x14ac:dyDescent="0.2">
      <c r="A1" s="7" t="s">
        <v>0</v>
      </c>
      <c r="B1" s="1" t="s">
        <v>3</v>
      </c>
      <c r="C1" s="3" t="s">
        <v>1</v>
      </c>
      <c r="D1" s="3" t="s">
        <v>2</v>
      </c>
      <c r="E1" s="4" t="s">
        <v>5</v>
      </c>
      <c r="F1" s="4" t="s">
        <v>23</v>
      </c>
      <c r="G1" s="4" t="s">
        <v>25</v>
      </c>
      <c r="H1" s="4" t="s">
        <v>6</v>
      </c>
      <c r="I1" s="4" t="s">
        <v>26</v>
      </c>
      <c r="J1" s="4" t="s">
        <v>11</v>
      </c>
      <c r="K1" s="10" t="s">
        <v>7</v>
      </c>
      <c r="L1" s="10" t="s">
        <v>8</v>
      </c>
      <c r="M1" s="10" t="s">
        <v>9</v>
      </c>
      <c r="N1" s="10" t="s">
        <v>10</v>
      </c>
      <c r="O1" s="12" t="s">
        <v>24</v>
      </c>
      <c r="P1" s="12" t="s">
        <v>4</v>
      </c>
      <c r="Q1" s="13" t="s">
        <v>20</v>
      </c>
    </row>
    <row r="2" spans="1:17" x14ac:dyDescent="0.2">
      <c r="A2" s="6" t="s">
        <v>12</v>
      </c>
      <c r="B2" t="s">
        <v>21</v>
      </c>
      <c r="C2" s="8">
        <v>55.691000000000003</v>
      </c>
      <c r="D2" s="8">
        <v>12.6</v>
      </c>
      <c r="E2" s="9">
        <v>64</v>
      </c>
      <c r="F2" s="5">
        <v>76</v>
      </c>
      <c r="G2" s="5">
        <v>2</v>
      </c>
      <c r="H2" s="5">
        <v>20</v>
      </c>
      <c r="I2" s="5">
        <v>7</v>
      </c>
      <c r="J2" s="5">
        <v>0.9</v>
      </c>
      <c r="K2" s="11">
        <v>24.5</v>
      </c>
      <c r="L2" s="11">
        <v>25.5</v>
      </c>
      <c r="M2" s="11">
        <v>22.5</v>
      </c>
      <c r="N2" s="11">
        <v>21.5</v>
      </c>
      <c r="O2" s="14">
        <f t="shared" ref="O2:O9" si="0">G2/(PI()*(F2/2)^2)*1000*1000</f>
        <v>440.87241853710623</v>
      </c>
      <c r="P2" s="14">
        <f t="shared" ref="P2:P9" si="1">G2*H2</f>
        <v>40</v>
      </c>
      <c r="Q2" s="15">
        <f t="shared" ref="Q2:Q9" si="2">P2/I2</f>
        <v>5.7142857142857144</v>
      </c>
    </row>
    <row r="3" spans="1:17" x14ac:dyDescent="0.2">
      <c r="A3" s="6" t="s">
        <v>13</v>
      </c>
      <c r="B3" t="s">
        <v>21</v>
      </c>
      <c r="C3" s="8">
        <v>54.55</v>
      </c>
      <c r="D3" s="8">
        <v>11.71</v>
      </c>
      <c r="E3" s="9">
        <v>69</v>
      </c>
      <c r="F3" s="5">
        <v>82</v>
      </c>
      <c r="G3" s="5">
        <v>2.2999999999999998</v>
      </c>
      <c r="H3" s="5">
        <v>72</v>
      </c>
      <c r="I3" s="5">
        <v>7</v>
      </c>
      <c r="J3" s="5">
        <v>0.9</v>
      </c>
      <c r="K3" s="11">
        <v>24.5</v>
      </c>
      <c r="L3" s="11">
        <v>25.5</v>
      </c>
      <c r="M3" s="11">
        <v>22.5</v>
      </c>
      <c r="N3" s="11">
        <v>21.5</v>
      </c>
      <c r="O3" s="14">
        <f t="shared" si="0"/>
        <v>435.52215242279505</v>
      </c>
      <c r="P3" s="14">
        <f t="shared" si="1"/>
        <v>165.6</v>
      </c>
      <c r="Q3" s="15">
        <f t="shared" si="2"/>
        <v>23.657142857142855</v>
      </c>
    </row>
    <row r="4" spans="1:17" x14ac:dyDescent="0.2">
      <c r="A4" s="6" t="s">
        <v>14</v>
      </c>
      <c r="B4" t="s">
        <v>21</v>
      </c>
      <c r="C4" s="8">
        <v>54.5583685</v>
      </c>
      <c r="D4" s="8">
        <v>11.5306918</v>
      </c>
      <c r="E4" s="9">
        <v>69</v>
      </c>
      <c r="F4" s="5">
        <v>93</v>
      </c>
      <c r="G4" s="5">
        <v>2.2999999999999998</v>
      </c>
      <c r="H4" s="5">
        <v>90</v>
      </c>
      <c r="I4" s="5">
        <v>7</v>
      </c>
      <c r="J4" s="5">
        <v>0.9</v>
      </c>
      <c r="K4" s="11">
        <v>24.5</v>
      </c>
      <c r="L4" s="11">
        <v>25.5</v>
      </c>
      <c r="M4" s="11">
        <v>22.5</v>
      </c>
      <c r="N4" s="11">
        <v>21.5</v>
      </c>
      <c r="O4" s="14">
        <f t="shared" si="0"/>
        <v>338.58838627481492</v>
      </c>
      <c r="P4" s="14">
        <f t="shared" si="1"/>
        <v>206.99999999999997</v>
      </c>
      <c r="Q4" s="15">
        <f t="shared" si="2"/>
        <v>29.571428571428566</v>
      </c>
    </row>
    <row r="5" spans="1:17" x14ac:dyDescent="0.2">
      <c r="A5" s="6" t="s">
        <v>15</v>
      </c>
      <c r="B5" t="s">
        <v>21</v>
      </c>
      <c r="C5" s="8">
        <v>55.07</v>
      </c>
      <c r="D5" s="8">
        <v>13.01</v>
      </c>
      <c r="E5" s="9">
        <v>107</v>
      </c>
      <c r="F5" s="5">
        <v>167</v>
      </c>
      <c r="G5" s="5">
        <v>8.4</v>
      </c>
      <c r="H5" s="5">
        <v>72</v>
      </c>
      <c r="I5" s="5">
        <v>7</v>
      </c>
      <c r="J5" s="5">
        <v>0.9</v>
      </c>
      <c r="K5" s="11">
        <v>24.5</v>
      </c>
      <c r="L5" s="11">
        <v>25.5</v>
      </c>
      <c r="M5" s="11">
        <v>22.5</v>
      </c>
      <c r="N5" s="11">
        <v>21.5</v>
      </c>
      <c r="O5" s="14">
        <f t="shared" si="0"/>
        <v>383.49213581610559</v>
      </c>
      <c r="P5" s="14">
        <f t="shared" si="1"/>
        <v>604.80000000000007</v>
      </c>
      <c r="Q5" s="15">
        <f t="shared" si="2"/>
        <v>86.4</v>
      </c>
    </row>
    <row r="6" spans="1:17" x14ac:dyDescent="0.2">
      <c r="A6" s="6" t="s">
        <v>16</v>
      </c>
      <c r="B6" t="s">
        <v>22</v>
      </c>
      <c r="C6" s="8">
        <v>56.6</v>
      </c>
      <c r="D6" s="8">
        <v>11.21</v>
      </c>
      <c r="E6" s="9">
        <v>81.599999999999994</v>
      </c>
      <c r="F6" s="5">
        <v>120</v>
      </c>
      <c r="G6" s="5">
        <v>3.6</v>
      </c>
      <c r="H6" s="5">
        <v>111</v>
      </c>
      <c r="I6" s="5">
        <v>7</v>
      </c>
      <c r="J6" s="5">
        <v>0.9</v>
      </c>
      <c r="K6" s="11">
        <v>24.5</v>
      </c>
      <c r="L6" s="11">
        <v>25.5</v>
      </c>
      <c r="M6" s="11">
        <v>22.5</v>
      </c>
      <c r="N6" s="11">
        <v>21.5</v>
      </c>
      <c r="O6" s="14">
        <f t="shared" si="0"/>
        <v>318.3098861837907</v>
      </c>
      <c r="P6" s="14">
        <f t="shared" si="1"/>
        <v>399.6</v>
      </c>
      <c r="Q6" s="15">
        <f t="shared" si="2"/>
        <v>57.085714285714289</v>
      </c>
    </row>
    <row r="7" spans="1:17" x14ac:dyDescent="0.2">
      <c r="A7" s="6" t="s">
        <v>17</v>
      </c>
      <c r="B7" t="s">
        <v>22</v>
      </c>
      <c r="C7" s="8">
        <v>55.485999999999997</v>
      </c>
      <c r="D7" s="8">
        <v>7.84</v>
      </c>
      <c r="E7" s="9">
        <v>70</v>
      </c>
      <c r="F7" s="5">
        <v>80</v>
      </c>
      <c r="G7" s="5">
        <v>2</v>
      </c>
      <c r="H7" s="5">
        <v>80</v>
      </c>
      <c r="I7" s="5">
        <v>7</v>
      </c>
      <c r="J7" s="5">
        <v>0.9</v>
      </c>
      <c r="K7" s="11">
        <v>24.5</v>
      </c>
      <c r="L7" s="11">
        <v>25.5</v>
      </c>
      <c r="M7" s="11">
        <v>22.5</v>
      </c>
      <c r="N7" s="11">
        <v>21.5</v>
      </c>
      <c r="O7" s="14">
        <f t="shared" si="0"/>
        <v>397.88735772973831</v>
      </c>
      <c r="P7" s="14">
        <f t="shared" si="1"/>
        <v>160</v>
      </c>
      <c r="Q7" s="15">
        <f t="shared" si="2"/>
        <v>22.857142857142858</v>
      </c>
    </row>
    <row r="8" spans="1:17" x14ac:dyDescent="0.2">
      <c r="A8" s="6" t="s">
        <v>18</v>
      </c>
      <c r="B8" t="s">
        <v>22</v>
      </c>
      <c r="C8" s="8">
        <v>55.6</v>
      </c>
      <c r="D8" s="8">
        <v>7.5819999999999999</v>
      </c>
      <c r="E8" s="9">
        <v>68</v>
      </c>
      <c r="F8" s="5">
        <v>93</v>
      </c>
      <c r="G8" s="5">
        <v>2.2999999999999998</v>
      </c>
      <c r="H8" s="5">
        <v>91</v>
      </c>
      <c r="I8" s="5">
        <v>7</v>
      </c>
      <c r="J8" s="5">
        <v>0.9</v>
      </c>
      <c r="K8" s="11">
        <v>24.5</v>
      </c>
      <c r="L8" s="11">
        <v>25.5</v>
      </c>
      <c r="M8" s="11">
        <v>22.5</v>
      </c>
      <c r="N8" s="11">
        <v>21.5</v>
      </c>
      <c r="O8" s="14">
        <f t="shared" si="0"/>
        <v>338.58838627481492</v>
      </c>
      <c r="P8" s="14">
        <f t="shared" si="1"/>
        <v>209.29999999999998</v>
      </c>
      <c r="Q8" s="15">
        <f t="shared" si="2"/>
        <v>29.9</v>
      </c>
    </row>
    <row r="9" spans="1:17" x14ac:dyDescent="0.2">
      <c r="A9" s="6" t="s">
        <v>19</v>
      </c>
      <c r="B9" t="s">
        <v>22</v>
      </c>
      <c r="C9" s="8">
        <v>55.703000000000003</v>
      </c>
      <c r="D9" s="8">
        <v>7.6890000000000001</v>
      </c>
      <c r="E9" s="9">
        <v>102</v>
      </c>
      <c r="F9" s="5">
        <v>164</v>
      </c>
      <c r="G9" s="5">
        <v>8.3000000000000007</v>
      </c>
      <c r="H9" s="5">
        <v>49</v>
      </c>
      <c r="I9" s="5">
        <v>7</v>
      </c>
      <c r="J9" s="5">
        <v>0.9</v>
      </c>
      <c r="K9" s="11">
        <v>24.5</v>
      </c>
      <c r="L9" s="11">
        <v>25.5</v>
      </c>
      <c r="M9" s="11">
        <v>22.5</v>
      </c>
      <c r="N9" s="11">
        <v>21.5</v>
      </c>
      <c r="O9" s="14">
        <f t="shared" si="0"/>
        <v>392.91672446839129</v>
      </c>
      <c r="P9" s="14">
        <f t="shared" si="1"/>
        <v>406.70000000000005</v>
      </c>
      <c r="Q9" s="15">
        <f t="shared" si="2"/>
        <v>58.100000000000009</v>
      </c>
    </row>
  </sheetData>
  <sortState xmlns:xlrd2="http://schemas.microsoft.com/office/spreadsheetml/2017/richdata2" ref="A2:V9">
    <sortCondition ref="E2:E9"/>
  </sortState>
  <phoneticPr fontId="2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Matti Juhani Koivisto</cp:lastModifiedBy>
  <dcterms:created xsi:type="dcterms:W3CDTF">2021-02-16T11:03:58Z</dcterms:created>
  <dcterms:modified xsi:type="dcterms:W3CDTF">2025-12-18T14:43:17Z</dcterms:modified>
</cp:coreProperties>
</file>